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624 PSPA CC9 Weekly Raw Data/"/>
    </mc:Choice>
  </mc:AlternateContent>
  <xr:revisionPtr revIDLastSave="31" documentId="13_ncr:1_{AA41D795-6890-40C1-818E-2430EE23D7AF}" xr6:coauthVersionLast="47" xr6:coauthVersionMax="47" xr10:uidLastSave="{D17750D9-0933-409A-ACB9-6826B2BC682A}"/>
  <bookViews>
    <workbookView xWindow="5700" yWindow="304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Form'!$A$1:$E$34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5" i="3" l="1"/>
  <c r="M7" i="11" l="1"/>
  <c r="M6" i="11"/>
  <c r="M5" i="11"/>
  <c r="M4" i="11"/>
  <c r="M3" i="11"/>
  <c r="M2" i="11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<sst xmlns="http://schemas.openxmlformats.org/spreadsheetml/2006/main" count="144" uniqueCount="56">
  <si>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</si>
  <si>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</si>
  <si>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</si>
  <si>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</si>
  <si>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</si>
  <si>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</si>
  <si>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</si>
  <si>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</si>
  <si>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</si>
  <si>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</si>
  <si>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</si>
  <si>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</si>
  <si>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</si>
  <si>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</si>
  <si>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</si>
  <si>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</si>
  <si>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</si>
  <si>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</si>
  <si>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</si>
  <si>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</si>
  <si>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</si>
  <si>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</si>
  <si>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</si>
  <si>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</si>
  <si>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</si>
  <si>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</si>
  <si>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</si>
  <si>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</si>
  <si>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</si>
  <si>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Yes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</si>
  <si>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</si>
  <si>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</si>
  <si>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</si>
  <si>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</si>
  <si>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</si>
  <si>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</si>
  <si>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</si>
  <si>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</si>
  <si>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</si>
  <si>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163</t>
    </r>
  </si>
  <si>
    <t>Portable Seismic Pavement Analyzer (PSPA)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</si>
  <si>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2</t>
    </r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</si>
  <si>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</si>
  <si>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</si>
  <si>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LFC-3N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</si>
  <si>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</si>
  <si>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</si>
  <si>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</si>
  <si>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t>1+35</t>
  </si>
  <si>
    <t>1+50</t>
  </si>
  <si>
    <t>1. Elevation values are from CC9 As-Built Drawing (06/02/2020).</t>
  </si>
  <si>
    <t>2. The results are supposed to be reviewed by the GDIT engineer  </t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</si>
  <si>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</si>
  <si>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06/24/2021</t>
    </r>
  </si>
  <si>
    <t>6/24/2021</t>
  </si>
  <si>
    <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70 - 72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</si>
</sst>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91" t="s">
        <v>21</v>
      </c>
      <c r="B10" s="91"/>
      <c r="C10" s="91"/>
      <c r="D10" s="91"/>
      <c r="E10" s="91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130" zoomScaleNormal="70" zoomScaleSheetLayoutView="130" workbookViewId="0">
      <selection activeCell="H16" sqref="H16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9" ht="58.5" customHeight="1" thickBot="1" x14ac:dyDescent="0.3">
      <c r="A1" s="29"/>
      <c r="B1" s="92" t="s">
        <v>40</v>
      </c>
      <c r="C1" s="92"/>
      <c r="D1" s="92"/>
      <c r="E1" s="93"/>
    </row>
    <row r="2" spans="1:9" ht="6.6" customHeight="1" x14ac:dyDescent="0.25">
      <c r="A2" s="30"/>
      <c r="B2" s="31"/>
      <c r="C2" s="31"/>
      <c r="D2" s="31"/>
      <c r="E2" s="32"/>
    </row>
    <row r="3" spans="1:9" x14ac:dyDescent="0.25">
      <c r="A3" s="62" t="s">
        <v>45</v>
      </c>
      <c r="B3" s="63"/>
      <c r="C3" s="63"/>
      <c r="D3" s="64" t="s">
        <v>27</v>
      </c>
      <c r="E3" s="34"/>
    </row>
    <row r="4" spans="1:9" x14ac:dyDescent="0.25">
      <c r="A4" s="33" t="s">
        <v>53</v>
      </c>
      <c r="B4" s="63"/>
      <c r="C4" s="63"/>
      <c r="D4" s="64" t="s">
        <v>37</v>
      </c>
      <c r="E4" s="34"/>
    </row>
    <row r="5" spans="1:9" x14ac:dyDescent="0.25">
      <c r="A5" s="33" t="s">
        <v>26</v>
      </c>
      <c r="B5" s="63"/>
      <c r="C5" s="63"/>
      <c r="D5" s="85" t="s">
        <v>55</v>
      </c>
      <c r="E5" s="34"/>
    </row>
    <row r="6" spans="1:9" x14ac:dyDescent="0.25">
      <c r="A6" s="33" t="s">
        <v>43</v>
      </c>
      <c r="B6" s="63"/>
      <c r="C6" s="63"/>
      <c r="D6" s="64" t="s">
        <v>47</v>
      </c>
      <c r="E6" s="34"/>
    </row>
    <row r="7" spans="1:9" x14ac:dyDescent="0.25">
      <c r="A7" s="33" t="s">
        <v>44</v>
      </c>
      <c r="B7" s="63"/>
      <c r="C7" s="63"/>
      <c r="D7" s="64" t="s">
        <v>29</v>
      </c>
      <c r="E7" s="34"/>
    </row>
    <row r="8" spans="1:9" x14ac:dyDescent="0.25">
      <c r="A8" s="33" t="s">
        <v>41</v>
      </c>
      <c r="B8" s="63"/>
      <c r="C8" s="63"/>
      <c r="D8" s="64" t="s">
        <v>30</v>
      </c>
      <c r="E8" s="34"/>
    </row>
    <row r="9" spans="1:9" x14ac:dyDescent="0.25">
      <c r="A9" s="33" t="s">
        <v>39</v>
      </c>
      <c r="B9" s="63"/>
      <c r="C9" s="63"/>
      <c r="D9" s="64" t="s">
        <v>28</v>
      </c>
      <c r="E9" s="34"/>
    </row>
    <row r="10" spans="1:9" x14ac:dyDescent="0.25">
      <c r="A10" s="33" t="s">
        <v>52</v>
      </c>
      <c r="B10" s="63"/>
      <c r="C10" s="63"/>
      <c r="E10" s="34"/>
    </row>
    <row r="11" spans="1:9" x14ac:dyDescent="0.25">
      <c r="A11" s="33" t="s">
        <v>31</v>
      </c>
      <c r="B11" s="63"/>
      <c r="C11" s="63"/>
      <c r="D11" s="65"/>
      <c r="E11" s="35"/>
    </row>
    <row r="12" spans="1:9" ht="6.6" customHeight="1" thickBot="1" x14ac:dyDescent="0.3">
      <c r="A12" s="36"/>
      <c r="B12" s="37"/>
      <c r="C12" s="37"/>
      <c r="D12" s="37"/>
      <c r="E12" s="38"/>
    </row>
    <row r="13" spans="1:9" ht="18.75" x14ac:dyDescent="0.25">
      <c r="A13" s="94" t="s">
        <v>0</v>
      </c>
      <c r="B13" s="95"/>
      <c r="C13" s="95"/>
      <c r="D13" s="95"/>
      <c r="E13" s="96"/>
    </row>
    <row r="14" spans="1:9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9" x14ac:dyDescent="0.25">
      <c r="A15" s="58" t="str">
        <f>'Raw Data'!L2</f>
        <v>1+35</v>
      </c>
      <c r="B15" s="59">
        <f>'Raw Data'!M2</f>
        <v>-5</v>
      </c>
      <c r="C15" s="70">
        <v>58.011000000000003</v>
      </c>
      <c r="D15" s="60">
        <f>'Raw Data'!O2</f>
        <v>70</v>
      </c>
      <c r="E15" s="61">
        <f>'Raw Data'!N2</f>
        <v>3180</v>
      </c>
      <c r="F15" s="68"/>
      <c r="I15" s="68"/>
    </row>
    <row r="16" spans="1:9" x14ac:dyDescent="0.25">
      <c r="A16" s="42" t="str">
        <f>'Raw Data'!L3</f>
        <v>1+35</v>
      </c>
      <c r="B16" s="10">
        <f>'Raw Data'!M3</f>
        <v>-15</v>
      </c>
      <c r="C16" s="71">
        <v>57.991999999999997</v>
      </c>
      <c r="D16" s="28">
        <f>'Raw Data'!O3</f>
        <v>70.400000000000006</v>
      </c>
      <c r="E16" s="43">
        <f>'Raw Data'!N3</f>
        <v>3134</v>
      </c>
    </row>
    <row r="17" spans="1:5" x14ac:dyDescent="0.25">
      <c r="A17" s="42" t="str">
        <f>'Raw Data'!L4</f>
        <v>1+35</v>
      </c>
      <c r="B17" s="10">
        <f>'Raw Data'!M4</f>
        <v>-25</v>
      </c>
      <c r="C17" s="71">
        <v>57.99</v>
      </c>
      <c r="D17" s="28">
        <f>'Raw Data'!O4</f>
        <v>70</v>
      </c>
      <c r="E17" s="43">
        <f>'Raw Data'!N4</f>
        <v>2998</v>
      </c>
    </row>
    <row r="18" spans="1:5" x14ac:dyDescent="0.25">
      <c r="A18" s="42" t="str">
        <f>'Raw Data'!L5</f>
        <v>1+50</v>
      </c>
      <c r="B18" s="10">
        <f>'Raw Data'!M5</f>
        <v>-5</v>
      </c>
      <c r="C18" s="71">
        <v>58.02</v>
      </c>
      <c r="D18" s="28">
        <f>'Raw Data'!O5</f>
        <v>71.2</v>
      </c>
      <c r="E18" s="43">
        <f>'Raw Data'!N5</f>
        <v>3380</v>
      </c>
    </row>
    <row r="19" spans="1:5" x14ac:dyDescent="0.25">
      <c r="A19" s="42" t="str">
        <f>'Raw Data'!L6</f>
        <v>1+50</v>
      </c>
      <c r="B19" s="10">
        <f>'Raw Data'!M6</f>
        <v>-15</v>
      </c>
      <c r="C19" s="71">
        <v>57.988999999999997</v>
      </c>
      <c r="D19" s="28">
        <f>'Raw Data'!O6</f>
        <v>72</v>
      </c>
      <c r="E19" s="43">
        <f>'Raw Data'!N6</f>
        <v>2980</v>
      </c>
    </row>
    <row r="20" spans="1:5" x14ac:dyDescent="0.25">
      <c r="A20" s="42" t="str">
        <f>'Raw Data'!L7</f>
        <v>1+50</v>
      </c>
      <c r="B20" s="10">
        <f>'Raw Data'!M7</f>
        <v>-25</v>
      </c>
      <c r="C20" s="71">
        <v>57.984999999999999</v>
      </c>
      <c r="D20" s="28">
        <f>'Raw Data'!O7</f>
        <v>70.8</v>
      </c>
      <c r="E20" s="43">
        <f>'Raw Data'!N7</f>
        <v>3264</v>
      </c>
    </row>
    <row r="21" spans="1:5" x14ac:dyDescent="0.25">
      <c r="A21" s="51" t="s">
        <v>42</v>
      </c>
      <c r="B21" s="52"/>
      <c r="C21" s="52"/>
      <c r="D21" s="52"/>
      <c r="E21" s="53"/>
    </row>
    <row r="22" spans="1:5" x14ac:dyDescent="0.25">
      <c r="A22" s="81" t="s">
        <v>50</v>
      </c>
      <c r="B22" s="82"/>
      <c r="C22" s="82"/>
      <c r="D22" s="82"/>
      <c r="E22" s="80"/>
    </row>
    <row r="23" spans="1:5" x14ac:dyDescent="0.25">
      <c r="A23" s="81" t="s">
        <v>51</v>
      </c>
      <c r="B23" s="54"/>
      <c r="C23" s="54"/>
      <c r="D23" s="54"/>
      <c r="E23" s="55"/>
    </row>
    <row r="24" spans="1:5" x14ac:dyDescent="0.25">
      <c r="A24" s="44" t="s">
        <v>46</v>
      </c>
      <c r="B24" s="13"/>
      <c r="C24" s="13"/>
      <c r="D24" s="12" t="s">
        <v>32</v>
      </c>
      <c r="E24" s="45"/>
    </row>
    <row r="25" spans="1:5" ht="15.75" thickBot="1" x14ac:dyDescent="0.3">
      <c r="A25" s="46" t="str">
        <f>A4</f>
        <v>Date: 06/24/2021</v>
      </c>
      <c r="B25" s="50"/>
      <c r="C25" s="47"/>
      <c r="D25" s="48" t="s">
        <v>33</v>
      </c>
      <c r="E25" s="49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</sheetData>
  <mergeCells count="2">
    <mergeCell ref="B1:E1"/>
    <mergeCell ref="A13:E1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7"/>
  <sheetViews>
    <sheetView zoomScale="70" zoomScaleNormal="70" workbookViewId="0">
      <selection activeCell="K50" sqref="K50"/>
    </sheetView>
  </sheetViews>
  <sheetFormatPr defaultColWidth="8.85546875" defaultRowHeight="15" x14ac:dyDescent="0.25"/>
  <cols>
    <col min="1" max="2" width="9.7109375" style="6" customWidth="1"/>
    <col min="3" max="3" width="12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3" t="s">
        <v>1</v>
      </c>
      <c r="B1" s="73" t="s">
        <v>23</v>
      </c>
      <c r="C1" s="73" t="s">
        <v>6</v>
      </c>
      <c r="D1" s="73" t="s">
        <v>22</v>
      </c>
      <c r="E1" s="73" t="s">
        <v>18</v>
      </c>
      <c r="F1" s="72" t="s">
        <v>38</v>
      </c>
      <c r="G1" s="73" t="s">
        <v>20</v>
      </c>
      <c r="H1" s="76" t="s">
        <v>19</v>
      </c>
      <c r="I1" s="74" t="s">
        <v>35</v>
      </c>
      <c r="J1" s="75" t="s">
        <v>36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48</v>
      </c>
      <c r="B2" s="14">
        <v>-5</v>
      </c>
      <c r="C2" s="86" t="s">
        <v>54</v>
      </c>
      <c r="D2" s="83">
        <v>0.41930555555555554</v>
      </c>
      <c r="E2" s="84" t="s">
        <v>34</v>
      </c>
      <c r="F2" s="84">
        <v>3180</v>
      </c>
      <c r="G2" s="84">
        <v>0.33</v>
      </c>
      <c r="H2" s="84">
        <v>70</v>
      </c>
      <c r="I2" s="77">
        <f>AVERAGE(F2:F6)</f>
        <v>3180</v>
      </c>
      <c r="J2" s="23">
        <f>AVERAGE(H2:H6)</f>
        <v>70</v>
      </c>
      <c r="K2" s="6"/>
      <c r="L2" s="67" t="str">
        <f>A2</f>
        <v>1+35</v>
      </c>
      <c r="M2" s="8">
        <f>B2</f>
        <v>-5</v>
      </c>
      <c r="N2" s="8">
        <f>I2</f>
        <v>3180</v>
      </c>
      <c r="O2" s="8">
        <f>J2</f>
        <v>70</v>
      </c>
    </row>
    <row r="3" spans="1:15" x14ac:dyDescent="0.25">
      <c r="A3" s="18" t="s">
        <v>48</v>
      </c>
      <c r="B3" s="66">
        <v>-5</v>
      </c>
      <c r="C3" s="86" t="s">
        <v>54</v>
      </c>
      <c r="D3" s="83">
        <v>0.41949074074074072</v>
      </c>
      <c r="E3" s="84" t="s">
        <v>34</v>
      </c>
      <c r="F3" s="84">
        <v>3250</v>
      </c>
      <c r="G3" s="84">
        <v>0.33</v>
      </c>
      <c r="H3" s="84">
        <v>70</v>
      </c>
      <c r="I3" s="78"/>
      <c r="J3" s="25"/>
      <c r="K3" s="6"/>
      <c r="L3" s="67" t="str">
        <f>L2</f>
        <v>1+35</v>
      </c>
      <c r="M3" s="8">
        <f>B7</f>
        <v>-15</v>
      </c>
      <c r="N3" s="8">
        <f>I7</f>
        <v>3134</v>
      </c>
      <c r="O3" s="8">
        <f>J7</f>
        <v>70.400000000000006</v>
      </c>
    </row>
    <row r="4" spans="1:15" x14ac:dyDescent="0.25">
      <c r="A4" s="18" t="s">
        <v>48</v>
      </c>
      <c r="B4" s="66">
        <v>-5</v>
      </c>
      <c r="C4" s="86" t="s">
        <v>54</v>
      </c>
      <c r="D4" s="83">
        <v>0.41968749999999999</v>
      </c>
      <c r="E4" s="84" t="s">
        <v>34</v>
      </c>
      <c r="F4" s="84">
        <v>3150</v>
      </c>
      <c r="G4" s="84">
        <v>0.33</v>
      </c>
      <c r="H4" s="84">
        <v>70</v>
      </c>
      <c r="I4" s="78"/>
      <c r="J4" s="25"/>
      <c r="K4" s="6"/>
      <c r="L4" s="67" t="str">
        <f>L3</f>
        <v>1+35</v>
      </c>
      <c r="M4" s="8">
        <f>B12</f>
        <v>-25</v>
      </c>
      <c r="N4" s="8">
        <f>I12</f>
        <v>2998</v>
      </c>
      <c r="O4" s="8">
        <f>J12</f>
        <v>70</v>
      </c>
    </row>
    <row r="5" spans="1:15" x14ac:dyDescent="0.25">
      <c r="A5" s="18" t="s">
        <v>48</v>
      </c>
      <c r="B5" s="66">
        <v>-5</v>
      </c>
      <c r="C5" s="86" t="s">
        <v>54</v>
      </c>
      <c r="D5" s="83">
        <v>0.4211226851851852</v>
      </c>
      <c r="E5" s="84" t="s">
        <v>19</v>
      </c>
      <c r="F5" s="84">
        <v>3130</v>
      </c>
      <c r="G5" s="84">
        <v>0.33</v>
      </c>
      <c r="H5" s="84">
        <v>70</v>
      </c>
      <c r="I5" s="78"/>
      <c r="J5" s="25"/>
      <c r="K5" s="6"/>
      <c r="L5" s="67" t="str">
        <f>A17</f>
        <v>1+50</v>
      </c>
      <c r="M5" s="8">
        <f>B17</f>
        <v>-5</v>
      </c>
      <c r="N5" s="8">
        <f>I17</f>
        <v>3380</v>
      </c>
      <c r="O5" s="8">
        <f>J17</f>
        <v>71.2</v>
      </c>
    </row>
    <row r="6" spans="1:15" x14ac:dyDescent="0.25">
      <c r="A6" s="18" t="s">
        <v>48</v>
      </c>
      <c r="B6" s="16">
        <v>-5</v>
      </c>
      <c r="C6" s="87" t="s">
        <v>54</v>
      </c>
      <c r="D6" s="88">
        <v>0.42130787037037037</v>
      </c>
      <c r="E6" s="89" t="s">
        <v>19</v>
      </c>
      <c r="F6" s="89">
        <v>3190</v>
      </c>
      <c r="G6" s="89">
        <v>0.33</v>
      </c>
      <c r="H6" s="90">
        <v>70</v>
      </c>
      <c r="I6" s="79"/>
      <c r="J6" s="26"/>
      <c r="K6" s="6"/>
      <c r="L6" s="67" t="str">
        <f>L5</f>
        <v>1+50</v>
      </c>
      <c r="M6" s="8">
        <f>B22</f>
        <v>-15</v>
      </c>
      <c r="N6" s="8">
        <f>I22</f>
        <v>2980</v>
      </c>
      <c r="O6" s="8">
        <f>J22</f>
        <v>72</v>
      </c>
    </row>
    <row r="7" spans="1:15" x14ac:dyDescent="0.25">
      <c r="A7" s="17" t="s">
        <v>48</v>
      </c>
      <c r="B7" s="14">
        <v>-15</v>
      </c>
      <c r="C7" s="86" t="s">
        <v>54</v>
      </c>
      <c r="D7" s="83">
        <v>0.41733796296296299</v>
      </c>
      <c r="E7" s="84" t="s">
        <v>34</v>
      </c>
      <c r="F7" s="84">
        <v>2910</v>
      </c>
      <c r="G7" s="84">
        <v>0.33</v>
      </c>
      <c r="H7" s="84">
        <v>70</v>
      </c>
      <c r="I7" s="77">
        <f>AVERAGE(F7:F11)</f>
        <v>3134</v>
      </c>
      <c r="J7" s="23">
        <f>AVERAGE(H7:H11)</f>
        <v>70.400000000000006</v>
      </c>
      <c r="K7" s="6"/>
      <c r="L7" s="67" t="str">
        <f>L6</f>
        <v>1+50</v>
      </c>
      <c r="M7" s="8">
        <f>B27</f>
        <v>-25</v>
      </c>
      <c r="N7" s="8">
        <f>I27</f>
        <v>3264</v>
      </c>
      <c r="O7" s="8">
        <f>J27</f>
        <v>70.8</v>
      </c>
    </row>
    <row r="8" spans="1:15" x14ac:dyDescent="0.25">
      <c r="A8" s="18" t="s">
        <v>48</v>
      </c>
      <c r="B8" s="16">
        <v>-15</v>
      </c>
      <c r="C8" s="86" t="s">
        <v>54</v>
      </c>
      <c r="D8" s="83">
        <v>0.41752314814814812</v>
      </c>
      <c r="E8" s="84" t="s">
        <v>34</v>
      </c>
      <c r="F8" s="84">
        <v>2980</v>
      </c>
      <c r="G8" s="84">
        <v>0.33</v>
      </c>
      <c r="H8" s="84">
        <v>70</v>
      </c>
      <c r="I8" s="78"/>
      <c r="J8" s="25"/>
      <c r="K8" s="6"/>
      <c r="L8" s="67"/>
      <c r="M8" s="8"/>
      <c r="N8" s="8"/>
      <c r="O8" s="8"/>
    </row>
    <row r="9" spans="1:15" x14ac:dyDescent="0.25">
      <c r="A9" s="18" t="s">
        <v>48</v>
      </c>
      <c r="B9" s="16">
        <v>-15</v>
      </c>
      <c r="C9" s="86" t="s">
        <v>54</v>
      </c>
      <c r="D9" s="83">
        <v>0.41819444444444448</v>
      </c>
      <c r="E9" s="84" t="s">
        <v>19</v>
      </c>
      <c r="F9" s="84">
        <v>3170</v>
      </c>
      <c r="G9" s="84">
        <v>0.33</v>
      </c>
      <c r="H9" s="84">
        <v>72</v>
      </c>
      <c r="I9" s="78"/>
      <c r="J9" s="25"/>
      <c r="K9" s="6"/>
      <c r="L9" s="67"/>
      <c r="M9" s="8"/>
      <c r="N9" s="8"/>
      <c r="O9" s="8"/>
    </row>
    <row r="10" spans="1:15" x14ac:dyDescent="0.25">
      <c r="A10" s="18" t="s">
        <v>48</v>
      </c>
      <c r="B10" s="16">
        <v>-15</v>
      </c>
      <c r="C10" s="86" t="s">
        <v>54</v>
      </c>
      <c r="D10" s="83">
        <v>0.4183796296296296</v>
      </c>
      <c r="E10" s="84" t="s">
        <v>19</v>
      </c>
      <c r="F10" s="84">
        <v>3270</v>
      </c>
      <c r="G10" s="84">
        <v>0.33</v>
      </c>
      <c r="H10" s="84">
        <v>70</v>
      </c>
      <c r="I10" s="78"/>
      <c r="J10" s="25"/>
      <c r="K10" s="6"/>
      <c r="L10" s="67"/>
      <c r="M10" s="8"/>
      <c r="N10" s="8"/>
      <c r="O10" s="8"/>
    </row>
    <row r="11" spans="1:15" x14ac:dyDescent="0.25">
      <c r="A11" s="19" t="s">
        <v>48</v>
      </c>
      <c r="B11" s="20">
        <v>-15</v>
      </c>
      <c r="C11" s="87" t="s">
        <v>54</v>
      </c>
      <c r="D11" s="88">
        <v>0.41856481481481483</v>
      </c>
      <c r="E11" s="89" t="s">
        <v>19</v>
      </c>
      <c r="F11" s="89">
        <v>3340</v>
      </c>
      <c r="G11" s="89">
        <v>0.33</v>
      </c>
      <c r="H11" s="90">
        <v>70</v>
      </c>
      <c r="I11" s="79"/>
      <c r="J11" s="26"/>
      <c r="K11" s="6"/>
    </row>
    <row r="12" spans="1:15" x14ac:dyDescent="0.25">
      <c r="A12" s="18" t="s">
        <v>48</v>
      </c>
      <c r="B12" s="16">
        <v>-25</v>
      </c>
      <c r="C12" s="86" t="s">
        <v>54</v>
      </c>
      <c r="D12" s="83">
        <v>0.40840277777777773</v>
      </c>
      <c r="E12" s="84" t="s">
        <v>34</v>
      </c>
      <c r="F12" s="84">
        <v>2530</v>
      </c>
      <c r="G12" s="84">
        <v>0.33</v>
      </c>
      <c r="H12" s="84">
        <v>70</v>
      </c>
      <c r="I12" s="77">
        <f>AVERAGE(F12:F16)</f>
        <v>2998</v>
      </c>
      <c r="J12" s="23">
        <f>AVERAGE(H12:H16)</f>
        <v>70</v>
      </c>
      <c r="K12" s="6"/>
    </row>
    <row r="13" spans="1:15" x14ac:dyDescent="0.25">
      <c r="A13" s="18" t="s">
        <v>48</v>
      </c>
      <c r="B13" s="66">
        <v>-25</v>
      </c>
      <c r="C13" s="86" t="s">
        <v>54</v>
      </c>
      <c r="D13" s="83">
        <v>0.40959490740740739</v>
      </c>
      <c r="E13" s="84" t="s">
        <v>34</v>
      </c>
      <c r="F13" s="84">
        <v>3030</v>
      </c>
      <c r="G13" s="84">
        <v>0.33</v>
      </c>
      <c r="H13" s="84">
        <v>70</v>
      </c>
      <c r="I13" s="78"/>
      <c r="J13" s="25"/>
      <c r="K13" s="6"/>
    </row>
    <row r="14" spans="1:15" x14ac:dyDescent="0.25">
      <c r="A14" s="18" t="s">
        <v>48</v>
      </c>
      <c r="B14" s="66">
        <v>-25</v>
      </c>
      <c r="C14" s="86" t="s">
        <v>54</v>
      </c>
      <c r="D14" s="83">
        <v>0.4138425925925926</v>
      </c>
      <c r="E14" s="84" t="s">
        <v>19</v>
      </c>
      <c r="F14" s="84">
        <v>3150</v>
      </c>
      <c r="G14" s="84">
        <v>0.33</v>
      </c>
      <c r="H14" s="84">
        <v>70</v>
      </c>
      <c r="I14" s="78"/>
      <c r="J14" s="25"/>
      <c r="K14" s="8"/>
    </row>
    <row r="15" spans="1:15" x14ac:dyDescent="0.25">
      <c r="A15" s="18" t="s">
        <v>48</v>
      </c>
      <c r="B15" s="66">
        <v>-25</v>
      </c>
      <c r="C15" s="86" t="s">
        <v>54</v>
      </c>
      <c r="D15" s="83">
        <v>0.41402777777777783</v>
      </c>
      <c r="E15" s="84" t="s">
        <v>19</v>
      </c>
      <c r="F15" s="84">
        <v>3130</v>
      </c>
      <c r="G15" s="84">
        <v>0.33</v>
      </c>
      <c r="H15" s="84">
        <v>70</v>
      </c>
      <c r="I15" s="78"/>
      <c r="J15" s="25"/>
    </row>
    <row r="16" spans="1:15" x14ac:dyDescent="0.25">
      <c r="A16" s="18" t="s">
        <v>48</v>
      </c>
      <c r="B16" s="16">
        <v>-25</v>
      </c>
      <c r="C16" s="87" t="s">
        <v>54</v>
      </c>
      <c r="D16" s="88">
        <v>0.41421296296296295</v>
      </c>
      <c r="E16" s="89" t="s">
        <v>19</v>
      </c>
      <c r="F16" s="89">
        <v>3150</v>
      </c>
      <c r="G16" s="89">
        <v>0.33</v>
      </c>
      <c r="H16" s="90">
        <v>70</v>
      </c>
      <c r="I16" s="79"/>
      <c r="J16" s="26"/>
    </row>
    <row r="17" spans="1:25" x14ac:dyDescent="0.25">
      <c r="A17" s="17" t="s">
        <v>49</v>
      </c>
      <c r="B17" s="14">
        <v>-5</v>
      </c>
      <c r="C17" s="86" t="s">
        <v>54</v>
      </c>
      <c r="D17" s="83">
        <v>0.42365740740740737</v>
      </c>
      <c r="E17" s="84" t="s">
        <v>34</v>
      </c>
      <c r="F17" s="84">
        <v>3340</v>
      </c>
      <c r="G17" s="84">
        <v>0.33</v>
      </c>
      <c r="H17" s="84">
        <v>72</v>
      </c>
      <c r="I17" s="77">
        <f>AVERAGE(F17:F21)</f>
        <v>3380</v>
      </c>
      <c r="J17" s="23">
        <f>AVERAGE(H17:H21)</f>
        <v>71.2</v>
      </c>
    </row>
    <row r="18" spans="1:25" x14ac:dyDescent="0.25">
      <c r="A18" s="18" t="s">
        <v>49</v>
      </c>
      <c r="B18" s="16">
        <v>-5</v>
      </c>
      <c r="C18" s="86" t="s">
        <v>54</v>
      </c>
      <c r="D18" s="83">
        <v>0.42553240740740739</v>
      </c>
      <c r="E18" s="84" t="s">
        <v>34</v>
      </c>
      <c r="F18" s="84">
        <v>3300</v>
      </c>
      <c r="G18" s="84">
        <v>0.33</v>
      </c>
      <c r="H18" s="84">
        <v>72</v>
      </c>
      <c r="I18" s="78"/>
      <c r="J18" s="25"/>
    </row>
    <row r="19" spans="1:25" x14ac:dyDescent="0.25">
      <c r="A19" s="18" t="s">
        <v>49</v>
      </c>
      <c r="B19" s="16">
        <v>-5</v>
      </c>
      <c r="C19" s="86" t="s">
        <v>54</v>
      </c>
      <c r="D19" s="83">
        <v>0.42874999999999996</v>
      </c>
      <c r="E19" s="84" t="s">
        <v>19</v>
      </c>
      <c r="F19" s="84">
        <v>3440</v>
      </c>
      <c r="G19" s="84">
        <v>0.33</v>
      </c>
      <c r="H19" s="84">
        <v>70</v>
      </c>
      <c r="I19" s="78"/>
      <c r="J19" s="25"/>
      <c r="L19" s="9"/>
      <c r="M19" s="9"/>
      <c r="N19" s="9"/>
      <c r="O19" s="9"/>
    </row>
    <row r="20" spans="1:25" x14ac:dyDescent="0.25">
      <c r="A20" s="18" t="s">
        <v>49</v>
      </c>
      <c r="B20" s="16">
        <v>-5</v>
      </c>
      <c r="C20" s="86" t="s">
        <v>54</v>
      </c>
      <c r="D20" s="83">
        <v>0.42894675925925929</v>
      </c>
      <c r="E20" s="84" t="s">
        <v>19</v>
      </c>
      <c r="F20" s="84">
        <v>3420</v>
      </c>
      <c r="G20" s="84">
        <v>0.33</v>
      </c>
      <c r="H20" s="84">
        <v>70</v>
      </c>
      <c r="I20" s="78"/>
      <c r="J20" s="25"/>
      <c r="L20" s="9"/>
      <c r="M20" s="9"/>
      <c r="N20" s="9"/>
      <c r="O20" s="9"/>
    </row>
    <row r="21" spans="1:25" s="7" customFormat="1" x14ac:dyDescent="0.25">
      <c r="A21" s="19" t="s">
        <v>49</v>
      </c>
      <c r="B21" s="20">
        <v>-5</v>
      </c>
      <c r="C21" s="87" t="s">
        <v>54</v>
      </c>
      <c r="D21" s="88">
        <v>0.42913194444444441</v>
      </c>
      <c r="E21" s="89" t="s">
        <v>19</v>
      </c>
      <c r="F21" s="89">
        <v>3400</v>
      </c>
      <c r="G21" s="89">
        <v>0.33</v>
      </c>
      <c r="H21" s="90">
        <v>72</v>
      </c>
      <c r="I21" s="79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49</v>
      </c>
      <c r="B22" s="16">
        <v>-15</v>
      </c>
      <c r="C22" s="86" t="s">
        <v>54</v>
      </c>
      <c r="D22" s="83">
        <v>0.43131944444444442</v>
      </c>
      <c r="E22" s="84" t="s">
        <v>34</v>
      </c>
      <c r="F22" s="84">
        <v>2640</v>
      </c>
      <c r="G22" s="84">
        <v>0.33</v>
      </c>
      <c r="H22" s="84">
        <v>72</v>
      </c>
      <c r="I22" s="77">
        <f>AVERAGE(F22:F26)</f>
        <v>2980</v>
      </c>
      <c r="J22" s="23">
        <f>AVERAGE(H22:H26)</f>
        <v>72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49</v>
      </c>
      <c r="B23" s="66">
        <v>-15</v>
      </c>
      <c r="C23" s="86" t="s">
        <v>54</v>
      </c>
      <c r="D23" s="83">
        <v>0.43151620370370369</v>
      </c>
      <c r="E23" s="84" t="s">
        <v>34</v>
      </c>
      <c r="F23" s="84">
        <v>2770</v>
      </c>
      <c r="G23" s="84">
        <v>0.33</v>
      </c>
      <c r="H23" s="84">
        <v>72</v>
      </c>
      <c r="I23" s="78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49</v>
      </c>
      <c r="B24" s="66">
        <v>-15</v>
      </c>
      <c r="C24" s="86" t="s">
        <v>54</v>
      </c>
      <c r="D24" s="83">
        <v>0.43170138888888893</v>
      </c>
      <c r="E24" s="84" t="s">
        <v>34</v>
      </c>
      <c r="F24" s="84">
        <v>2720</v>
      </c>
      <c r="G24" s="84">
        <v>0.33</v>
      </c>
      <c r="H24" s="84">
        <v>72</v>
      </c>
      <c r="I24" s="78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49</v>
      </c>
      <c r="B25" s="66">
        <v>-15</v>
      </c>
      <c r="C25" s="86" t="s">
        <v>54</v>
      </c>
      <c r="D25" s="83">
        <v>0.4347569444444444</v>
      </c>
      <c r="E25" s="84" t="s">
        <v>19</v>
      </c>
      <c r="F25" s="84">
        <v>3260</v>
      </c>
      <c r="G25" s="84">
        <v>0.33</v>
      </c>
      <c r="H25" s="84">
        <v>72</v>
      </c>
      <c r="I25" s="78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49</v>
      </c>
      <c r="B26" s="16">
        <v>-15</v>
      </c>
      <c r="C26" s="87" t="s">
        <v>54</v>
      </c>
      <c r="D26" s="88">
        <v>0.43495370370370368</v>
      </c>
      <c r="E26" s="89" t="s">
        <v>19</v>
      </c>
      <c r="F26" s="89">
        <v>3510</v>
      </c>
      <c r="G26" s="89">
        <v>0.33</v>
      </c>
      <c r="H26" s="90">
        <v>72</v>
      </c>
      <c r="I26" s="79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49</v>
      </c>
      <c r="B27" s="14">
        <v>-25</v>
      </c>
      <c r="C27" s="86" t="s">
        <v>54</v>
      </c>
      <c r="D27" s="83">
        <v>0.43594907407407407</v>
      </c>
      <c r="E27" s="84" t="s">
        <v>34</v>
      </c>
      <c r="F27" s="84">
        <v>3400</v>
      </c>
      <c r="G27" s="84">
        <v>0.33</v>
      </c>
      <c r="H27" s="84">
        <v>72</v>
      </c>
      <c r="I27" s="77">
        <f>AVERAGE(F27:F31)</f>
        <v>3264</v>
      </c>
      <c r="J27" s="23">
        <f>AVERAGE(H27:H31)</f>
        <v>70.8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49</v>
      </c>
      <c r="B28" s="16">
        <v>-25</v>
      </c>
      <c r="C28" s="86" t="s">
        <v>54</v>
      </c>
      <c r="D28" s="83">
        <v>0.43613425925925925</v>
      </c>
      <c r="E28" s="84" t="s">
        <v>34</v>
      </c>
      <c r="F28" s="84">
        <v>3340</v>
      </c>
      <c r="G28" s="84">
        <v>0.33</v>
      </c>
      <c r="H28" s="84">
        <v>70</v>
      </c>
      <c r="I28" s="78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49</v>
      </c>
      <c r="B29" s="16">
        <v>-25</v>
      </c>
      <c r="C29" s="86" t="s">
        <v>54</v>
      </c>
      <c r="D29" s="83">
        <v>0.43631944444444448</v>
      </c>
      <c r="E29" s="84" t="s">
        <v>34</v>
      </c>
      <c r="F29" s="84">
        <v>3350</v>
      </c>
      <c r="G29" s="84">
        <v>0.33</v>
      </c>
      <c r="H29" s="84">
        <v>70</v>
      </c>
      <c r="I29" s="78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49</v>
      </c>
      <c r="B30" s="16">
        <v>-25</v>
      </c>
      <c r="C30" s="86" t="s">
        <v>54</v>
      </c>
      <c r="D30" s="83">
        <v>0.43925925925925924</v>
      </c>
      <c r="E30" s="84" t="s">
        <v>19</v>
      </c>
      <c r="F30" s="84">
        <v>3020</v>
      </c>
      <c r="G30" s="84">
        <v>0.33</v>
      </c>
      <c r="H30" s="84">
        <v>70</v>
      </c>
      <c r="I30" s="78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49</v>
      </c>
      <c r="B31" s="20">
        <v>-25</v>
      </c>
      <c r="C31" s="87" t="s">
        <v>54</v>
      </c>
      <c r="D31" s="88">
        <v>0.43944444444444447</v>
      </c>
      <c r="E31" s="89" t="s">
        <v>19</v>
      </c>
      <c r="F31" s="89">
        <v>3210</v>
      </c>
      <c r="G31" s="89">
        <v>0.33</v>
      </c>
      <c r="H31" s="90">
        <v>72</v>
      </c>
      <c r="I31" s="79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69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s="7" customFormat="1" ht="12" x14ac:dyDescent="0.25">
      <c r="A35" s="15"/>
      <c r="B35" s="15"/>
      <c r="C35" s="15"/>
      <c r="D35" s="15"/>
      <c r="E35" s="15"/>
      <c r="F35" s="15"/>
      <c r="G35" s="15"/>
      <c r="H35" s="15"/>
      <c r="I35" s="24"/>
      <c r="J35" s="24"/>
      <c r="T35" s="6"/>
      <c r="U35" s="6"/>
      <c r="V35" s="6"/>
      <c r="W35" s="6"/>
      <c r="X35" s="6"/>
      <c r="Y35" s="6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24"/>
      <c r="J38" s="24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</row>
    <row r="42" spans="1:25" x14ac:dyDescent="0.25">
      <c r="A42" s="11"/>
      <c r="B42" s="11"/>
      <c r="C42" s="11"/>
      <c r="D42" s="11"/>
      <c r="E42" s="11"/>
      <c r="F42" s="27"/>
      <c r="G42" s="11"/>
      <c r="H42" s="11"/>
      <c r="I42" s="11"/>
      <c r="J42" s="15"/>
      <c r="L42" s="6"/>
      <c r="M42" s="6"/>
      <c r="N42" s="6"/>
      <c r="O42" s="6"/>
    </row>
    <row r="43" spans="1:25" x14ac:dyDescent="0.25">
      <c r="A43" s="16"/>
      <c r="B43" s="16"/>
      <c r="C43" s="16"/>
      <c r="D43" s="16"/>
      <c r="E43" s="16"/>
      <c r="F43" s="21"/>
      <c r="G43" s="16"/>
      <c r="H43" s="16"/>
      <c r="I43" s="11"/>
      <c r="J43" s="15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24"/>
      <c r="J44" s="24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11"/>
      <c r="J49" s="15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24"/>
      <c r="J50" s="24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1"/>
      <c r="B53" s="11"/>
      <c r="C53" s="11"/>
      <c r="D53" s="11"/>
      <c r="E53" s="11"/>
      <c r="F53" s="27"/>
      <c r="G53" s="11"/>
      <c r="H53" s="11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  <row r="57" spans="1:15" x14ac:dyDescent="0.25">
      <c r="A57" s="16"/>
      <c r="B57" s="16"/>
      <c r="C57" s="16"/>
      <c r="D57" s="16"/>
      <c r="E57" s="16"/>
      <c r="F57" s="21"/>
      <c r="G57" s="16"/>
      <c r="H57" s="16"/>
      <c r="I57" s="11"/>
      <c r="J57" s="15"/>
      <c r="L57" s="6"/>
      <c r="M57" s="6"/>
      <c r="N57" s="6"/>
      <c r="O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376D04-F02B-4527-BD6A-0FAAD64CBC01}"/>
</file>

<file path=customXml/itemProps2.xml><?xml version="1.0" encoding="utf-8"?>
<ds:datastoreItem xmlns:ds="http://schemas.openxmlformats.org/officeDocument/2006/customXml" ds:itemID="{A2C1AB50-22F3-48AF-83E0-3DFC4436FCA8}"/>
</file>

<file path=customXml/itemProps3.xml><?xml version="1.0" encoding="utf-8"?>
<ds:datastoreItem xmlns:ds="http://schemas.openxmlformats.org/officeDocument/2006/customXml" ds:itemID="{4D214196-465A-483B-ACF2-67A79D7DD4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2021-06-28T15:24:17Z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